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3. 유가희 회사\01. 자격검정센터\2025_자검\01. 출제감수\18. 12월정기\12. 기출공지\112_엑셀\"/>
    </mc:Choice>
  </mc:AlternateContent>
  <xr:revisionPtr revIDLastSave="0" documentId="13_ncr:1_{C945AC06-3A1C-4410-9155-100BA304C38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제1작업" sheetId="1" r:id="rId1"/>
    <sheet name="제2작업" sheetId="2" r:id="rId2"/>
    <sheet name="제3작업" sheetId="3" r:id="rId3"/>
    <sheet name="제4작업" sheetId="13" r:id="rId4"/>
  </sheets>
  <definedNames>
    <definedName name="_xlnm._FilterDatabase" localSheetId="1" hidden="1">제2작업!$B$2:$H$10</definedName>
    <definedName name="_xlnm.Criteria" localSheetId="1">제2작업!$B$14:$C$16</definedName>
    <definedName name="_xlnm.Extract" localSheetId="1">제2작업!$B$18:$E$18</definedName>
    <definedName name="상품평">제1작업!$H$5:$H$12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1" l="1"/>
  <c r="I9" i="1"/>
  <c r="I6" i="1"/>
  <c r="I7" i="1"/>
  <c r="I8" i="1"/>
  <c r="I11" i="1"/>
  <c r="I12" i="1"/>
  <c r="J14" i="1" l="1"/>
  <c r="E14" i="1"/>
  <c r="J13" i="1"/>
  <c r="E13" i="1"/>
  <c r="J5" i="1"/>
  <c r="J6" i="1"/>
  <c r="J7" i="1"/>
  <c r="J8" i="1"/>
  <c r="J9" i="1"/>
  <c r="J10" i="1"/>
  <c r="J11" i="1"/>
  <c r="J12" i="1"/>
  <c r="I5" i="1"/>
</calcChain>
</file>

<file path=xl/sharedStrings.xml><?xml version="1.0" encoding="utf-8"?>
<sst xmlns="http://schemas.openxmlformats.org/spreadsheetml/2006/main" count="106" uniqueCount="44">
  <si>
    <t>총합계</t>
  </si>
  <si>
    <t>***</t>
  </si>
  <si>
    <t>상품코드</t>
  </si>
  <si>
    <t>방송일</t>
  </si>
  <si>
    <t>구분</t>
  </si>
  <si>
    <t>상품명</t>
  </si>
  <si>
    <t>판매가격
(단위:원)</t>
  </si>
  <si>
    <t>판매수량</t>
  </si>
  <si>
    <t>상품평
(단위:건)</t>
  </si>
  <si>
    <t>지역</t>
  </si>
  <si>
    <t>비고</t>
  </si>
  <si>
    <t>농산물</t>
  </si>
  <si>
    <t>수산물</t>
  </si>
  <si>
    <t>먼바다돌미역</t>
  </si>
  <si>
    <t>축산물</t>
  </si>
  <si>
    <t>우리떡갈비</t>
  </si>
  <si>
    <t>황금빛돌게</t>
  </si>
  <si>
    <t>축산물 상품의 개수</t>
  </si>
  <si>
    <t>최다 상품평(단위:건)</t>
  </si>
  <si>
    <t>절임배추</t>
    <phoneticPr fontId="2" type="noConversion"/>
  </si>
  <si>
    <t>예산쌀</t>
  </si>
  <si>
    <t>예산쌀</t>
    <phoneticPr fontId="2" type="noConversion"/>
  </si>
  <si>
    <t>고구마 말랭이</t>
    <phoneticPr fontId="2" type="noConversion"/>
  </si>
  <si>
    <t>햅쌀 향진주</t>
    <phoneticPr fontId="2" type="noConversion"/>
  </si>
  <si>
    <t>R34-01</t>
    <phoneticPr fontId="2" type="noConversion"/>
  </si>
  <si>
    <t>S15-02</t>
    <phoneticPr fontId="2" type="noConversion"/>
  </si>
  <si>
    <t>R55-03</t>
    <phoneticPr fontId="2" type="noConversion"/>
  </si>
  <si>
    <t>R98-03</t>
    <phoneticPr fontId="2" type="noConversion"/>
  </si>
  <si>
    <t>K29-02</t>
    <phoneticPr fontId="2" type="noConversion"/>
  </si>
  <si>
    <t>R32-01</t>
    <phoneticPr fontId="2" type="noConversion"/>
  </si>
  <si>
    <t>S95-03</t>
    <phoneticPr fontId="2" type="noConversion"/>
  </si>
  <si>
    <t>농산물의 판매수량 평균</t>
    <phoneticPr fontId="2" type="noConversion"/>
  </si>
  <si>
    <t xml:space="preserve">    </t>
    <phoneticPr fontId="2" type="noConversion"/>
  </si>
  <si>
    <t>수산물</t>
    <phoneticPr fontId="2" type="noConversion"/>
  </si>
  <si>
    <t>&gt;=2000</t>
    <phoneticPr fontId="2" type="noConversion"/>
  </si>
  <si>
    <t>개수 : 상품명</t>
  </si>
  <si>
    <t>평균 : 판매수량</t>
  </si>
  <si>
    <t>판매가격(단위:원)</t>
  </si>
  <si>
    <t>1-20000</t>
  </si>
  <si>
    <t>20001-40000</t>
  </si>
  <si>
    <t>40001-60000</t>
  </si>
  <si>
    <t>해남오리</t>
  </si>
  <si>
    <t>K37-03</t>
  </si>
  <si>
    <t>K37-03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</si>
</sst>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7" formatCode="#,##0&quot;개&quot;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5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1" fontId="3" fillId="0" borderId="10" xfId="1" applyFont="1" applyBorder="1" applyAlignment="1">
      <alignment horizontal="center" vertical="center"/>
    </xf>
    <xf numFmtId="0" fontId="0" fillId="0" borderId="0" xfId="0" pivotButton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4" fontId="3" fillId="0" borderId="10" xfId="0" applyNumberFormat="1" applyFont="1" applyBorder="1" applyAlignment="1">
      <alignment horizontal="center" vertical="center" wrapText="1"/>
    </xf>
    <xf numFmtId="0" fontId="3" fillId="0" borderId="6" xfId="1" applyNumberFormat="1" applyFont="1" applyBorder="1" applyAlignment="1">
      <alignment horizontal="center" vertical="center"/>
    </xf>
    <xf numFmtId="41" fontId="3" fillId="0" borderId="1" xfId="1" applyFont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14" fontId="3" fillId="0" borderId="3" xfId="0" applyNumberFormat="1" applyFont="1" applyBorder="1" applyAlignment="1">
      <alignment horizontal="center" vertical="center" wrapText="1"/>
    </xf>
    <xf numFmtId="41" fontId="3" fillId="0" borderId="3" xfId="1" applyFont="1" applyBorder="1" applyAlignment="1">
      <alignment horizontal="center" vertical="center"/>
    </xf>
    <xf numFmtId="0" fontId="3" fillId="0" borderId="4" xfId="1" applyNumberFormat="1" applyFont="1" applyBorder="1" applyAlignment="1">
      <alignment horizontal="center" vertical="center"/>
    </xf>
    <xf numFmtId="0" fontId="3" fillId="0" borderId="11" xfId="1" applyNumberFormat="1" applyFont="1" applyBorder="1" applyAlignment="1">
      <alignment horizontal="center" vertical="center"/>
    </xf>
    <xf numFmtId="41" fontId="3" fillId="0" borderId="11" xfId="1" quotePrefix="1" applyFont="1" applyBorder="1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41" fontId="3" fillId="0" borderId="4" xfId="0" quotePrefix="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41" fontId="3" fillId="0" borderId="3" xfId="1" applyFont="1" applyBorder="1" applyAlignment="1">
      <alignment horizontal="right" vertical="center" wrapText="1"/>
    </xf>
    <xf numFmtId="41" fontId="3" fillId="0" borderId="1" xfId="1" applyFont="1" applyBorder="1" applyAlignment="1">
      <alignment horizontal="right" vertical="center" wrapText="1"/>
    </xf>
    <xf numFmtId="41" fontId="3" fillId="0" borderId="10" xfId="1" applyFont="1" applyBorder="1" applyAlignment="1">
      <alignment horizontal="right" vertical="center" wrapText="1"/>
    </xf>
    <xf numFmtId="41" fontId="3" fillId="0" borderId="3" xfId="1" quotePrefix="1" applyFont="1" applyBorder="1" applyAlignment="1">
      <alignment horizontal="right" vertical="center"/>
    </xf>
    <xf numFmtId="41" fontId="3" fillId="0" borderId="10" xfId="0" quotePrefix="1" applyNumberFormat="1" applyFont="1" applyBorder="1" applyAlignment="1">
      <alignment horizontal="right" vertical="center"/>
    </xf>
    <xf numFmtId="177" fontId="3" fillId="0" borderId="3" xfId="1" applyNumberFormat="1" applyFont="1" applyBorder="1" applyAlignment="1">
      <alignment horizontal="right" vertical="center" wrapText="1"/>
    </xf>
    <xf numFmtId="177" fontId="3" fillId="0" borderId="1" xfId="1" applyNumberFormat="1" applyFont="1" applyBorder="1" applyAlignment="1">
      <alignment horizontal="right" vertical="center" wrapText="1"/>
    </xf>
    <xf numFmtId="177" fontId="3" fillId="0" borderId="10" xfId="1" applyNumberFormat="1" applyFont="1" applyBorder="1" applyAlignment="1">
      <alignment horizontal="right" vertical="center" wrapText="1"/>
    </xf>
    <xf numFmtId="41" fontId="3" fillId="0" borderId="3" xfId="1" applyFont="1" applyFill="1" applyBorder="1" applyAlignment="1">
      <alignment horizontal="right" vertical="center" wrapText="1"/>
    </xf>
    <xf numFmtId="41" fontId="3" fillId="0" borderId="1" xfId="1" applyFont="1" applyFill="1" applyBorder="1" applyAlignment="1">
      <alignment horizontal="right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177" fontId="3" fillId="0" borderId="19" xfId="1" applyNumberFormat="1" applyFont="1" applyFill="1" applyBorder="1" applyAlignment="1">
      <alignment horizontal="right" vertical="center" wrapText="1"/>
    </xf>
    <xf numFmtId="177" fontId="3" fillId="0" borderId="20" xfId="1" applyNumberFormat="1" applyFont="1" applyFill="1" applyBorder="1" applyAlignment="1">
      <alignment horizontal="right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41" fontId="3" fillId="0" borderId="16" xfId="1" applyFont="1" applyFill="1" applyBorder="1" applyAlignment="1">
      <alignment horizontal="right" vertical="center" wrapText="1"/>
    </xf>
    <xf numFmtId="177" fontId="3" fillId="0" borderId="25" xfId="1" applyNumberFormat="1" applyFont="1" applyFill="1" applyBorder="1" applyAlignment="1">
      <alignment horizontal="right" vertical="center" wrapText="1"/>
    </xf>
    <xf numFmtId="41" fontId="0" fillId="0" borderId="0" xfId="0" applyNumberFormat="1" applyAlignment="1">
      <alignment horizontal="left" vertical="center"/>
    </xf>
    <xf numFmtId="0" fontId="3" fillId="0" borderId="29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">
    <cellStyle name="쉼표 [0]" xfId="1" builtinId="6"/>
    <cellStyle name="표준" xfId="0" builtinId="0"/>
  </cellStyles>
  <dxfs count="9">
    <dxf>
      <font>
        <b/>
        <i val="0"/>
        <color rgb="FF0070C0"/>
      </font>
    </dxf>
    <dxf>
      <font>
        <b/>
        <i val="0"/>
        <color rgb="FF0070C0"/>
      </font>
    </dxf>
    <dxf>
      <alignment horizontal="center"/>
    </dxf>
    <dxf>
      <numFmt numFmtId="33" formatCode="_-* #,##0_-;\-* #,##0_-;_-* &quot;-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numFmt numFmtId="177" formatCode="#,##0&quot;개&quot;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/>
              <a:t>농산물 및 수산물 상품 판매 현황</a:t>
            </a:r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판매가격(단위:원)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62A-47CE-8C6F-05FCC1D26A4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(제1작업!$C$5:$C$7,제1작업!$C$9,제1작업!$C$11:$C$12)</c:f>
              <c:strCache>
                <c:ptCount val="6"/>
                <c:pt idx="0">
                  <c:v>예산쌀</c:v>
                </c:pt>
                <c:pt idx="1">
                  <c:v>먼바다돌미역</c:v>
                </c:pt>
                <c:pt idx="2">
                  <c:v>절임배추</c:v>
                </c:pt>
                <c:pt idx="3">
                  <c:v>고구마 말랭이</c:v>
                </c:pt>
                <c:pt idx="4">
                  <c:v>햅쌀 향진주</c:v>
                </c:pt>
                <c:pt idx="5">
                  <c:v>황금빛돌게</c:v>
                </c:pt>
              </c:strCache>
            </c:strRef>
          </c:cat>
          <c:val>
            <c:numRef>
              <c:f>(제1작업!$F$5:$F$7,제1작업!$F$9,제1작업!$F$11:$F$12)</c:f>
              <c:numCache>
                <c:formatCode>_(* #,##0_);_(* \(#,##0\);_(* "-"_);_(@_)</c:formatCode>
                <c:ptCount val="6"/>
                <c:pt idx="0">
                  <c:v>35200</c:v>
                </c:pt>
                <c:pt idx="1">
                  <c:v>17000</c:v>
                </c:pt>
                <c:pt idx="2">
                  <c:v>41900</c:v>
                </c:pt>
                <c:pt idx="3">
                  <c:v>11600</c:v>
                </c:pt>
                <c:pt idx="4">
                  <c:v>36800</c:v>
                </c:pt>
                <c:pt idx="5">
                  <c:v>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2A-47CE-8C6F-05FCC1D26A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797550336"/>
        <c:axId val="797547008"/>
      </c:barChart>
      <c:lineChart>
        <c:grouping val="standard"/>
        <c:varyColors val="0"/>
        <c:ser>
          <c:idx val="1"/>
          <c:order val="1"/>
          <c:tx>
            <c:strRef>
              <c:f>제1작업!$G$4</c:f>
              <c:strCache>
                <c:ptCount val="1"/>
                <c:pt idx="0">
                  <c:v>판매수량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(제1작업!$C$5:$C$7,제1작업!$C$9,제1작업!$C$11:$C$12)</c:f>
              <c:strCache>
                <c:ptCount val="6"/>
                <c:pt idx="0">
                  <c:v>예산쌀</c:v>
                </c:pt>
                <c:pt idx="1">
                  <c:v>먼바다돌미역</c:v>
                </c:pt>
                <c:pt idx="2">
                  <c:v>절임배추</c:v>
                </c:pt>
                <c:pt idx="3">
                  <c:v>고구마 말랭이</c:v>
                </c:pt>
                <c:pt idx="4">
                  <c:v>햅쌀 향진주</c:v>
                </c:pt>
                <c:pt idx="5">
                  <c:v>황금빛돌게</c:v>
                </c:pt>
              </c:strCache>
            </c:strRef>
          </c:cat>
          <c:val>
            <c:numRef>
              <c:f>(제1작업!$G$5:$G$7,제1작업!$G$9,제1작업!$G$11:$G$12)</c:f>
              <c:numCache>
                <c:formatCode>#,##0"개"</c:formatCode>
                <c:ptCount val="6"/>
                <c:pt idx="0">
                  <c:v>3022</c:v>
                </c:pt>
                <c:pt idx="1">
                  <c:v>1950</c:v>
                </c:pt>
                <c:pt idx="2">
                  <c:v>3452</c:v>
                </c:pt>
                <c:pt idx="3">
                  <c:v>1926</c:v>
                </c:pt>
                <c:pt idx="4">
                  <c:v>2120</c:v>
                </c:pt>
                <c:pt idx="5">
                  <c:v>1499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2A-47CE-8C6F-05FCC1D26A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7606416"/>
        <c:axId val="1897618896"/>
      </c:lineChart>
      <c:catAx>
        <c:axId val="797550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797547008"/>
        <c:crosses val="autoZero"/>
        <c:auto val="1"/>
        <c:lblAlgn val="ctr"/>
        <c:lblOffset val="100"/>
        <c:noMultiLvlLbl val="0"/>
      </c:catAx>
      <c:valAx>
        <c:axId val="797547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797550336"/>
        <c:crosses val="autoZero"/>
        <c:crossBetween val="between"/>
      </c:valAx>
      <c:valAx>
        <c:axId val="1897618896"/>
        <c:scaling>
          <c:orientation val="minMax"/>
        </c:scaling>
        <c:delete val="0"/>
        <c:axPos val="r"/>
        <c:numFmt formatCode="#,##0&quot;개&quot;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897606416"/>
        <c:crosses val="max"/>
        <c:crossBetween val="between"/>
        <c:majorUnit val="1000"/>
      </c:valAx>
      <c:catAx>
        <c:axId val="189760641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97618896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0</xdr:row>
      <xdr:rowOff>115335</xdr:rowOff>
    </xdr:from>
    <xdr:to>
      <xdr:col>6</xdr:col>
      <xdr:colOff>361951</xdr:colOff>
      <xdr:row>2</xdr:row>
      <xdr:rowOff>162960</xdr:rowOff>
    </xdr:to>
    <xdr:sp macro="" textlink="">
      <xdr:nvSpPr>
        <xdr:cNvPr id="4" name="사각형: 잘린 위쪽 모서리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21921" y="115335"/>
          <a:ext cx="4911090" cy="611505"/>
        </a:xfrm>
        <a:prstGeom prst="plaque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지역특산품 홈쇼핑 판매 현황</a:t>
          </a:r>
        </a:p>
      </xdr:txBody>
    </xdr:sp>
    <xdr:clientData/>
  </xdr:twoCellAnchor>
  <xdr:twoCellAnchor>
    <xdr:from>
      <xdr:col>7</xdr:col>
      <xdr:colOff>0</xdr:colOff>
      <xdr:row>0</xdr:row>
      <xdr:rowOff>86139</xdr:rowOff>
    </xdr:from>
    <xdr:to>
      <xdr:col>9</xdr:col>
      <xdr:colOff>815008</xdr:colOff>
      <xdr:row>2</xdr:row>
      <xdr:rowOff>192157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6E32092C-B272-4861-A4FF-1FA621CDB5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79774" y="86139"/>
          <a:ext cx="2411895" cy="6758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CC0263EC-B473-43A1-8F7C-51E40CFEFEE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0.66352</cdr:x>
      <cdr:y>0.11977</cdr:y>
    </cdr:from>
    <cdr:to>
      <cdr:x>0.79071</cdr:x>
      <cdr:y>0.19893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B20CA322-B0BC-41A1-BE32-77AABBA05E74}"/>
            </a:ext>
          </a:extLst>
        </cdr:cNvPr>
        <cdr:cNvSpPr/>
      </cdr:nvSpPr>
      <cdr:spPr>
        <a:xfrm xmlns:a="http://schemas.openxmlformats.org/drawingml/2006/main">
          <a:off x="6166069" y="726966"/>
          <a:ext cx="1181915" cy="480456"/>
        </a:xfrm>
        <a:prstGeom xmlns:a="http://schemas.openxmlformats.org/drawingml/2006/main" prst="wedgeRoundRectCallout">
          <a:avLst>
            <a:gd name="adj1" fmla="val 78776"/>
            <a:gd name="adj2" fmla="val 28799"/>
            <a:gd name="adj3" fmla="val 16667"/>
          </a:avLst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 kern="120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최대 판매가격</a:t>
          </a: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5964.039737268518" createdVersion="7" refreshedVersion="7" minRefreshableVersion="3" recordCount="8" xr:uid="{00000000-000A-0000-FFFF-FFFF00000000}">
  <cacheSource type="worksheet">
    <worksheetSource ref="B4:H12" sheet="제1작업"/>
  </cacheSource>
  <cacheFields count="7">
    <cacheField name="상품코드" numFmtId="0">
      <sharedItems/>
    </cacheField>
    <cacheField name="상품명" numFmtId="0">
      <sharedItems/>
    </cacheField>
    <cacheField name="구분" numFmtId="14">
      <sharedItems count="3">
        <s v="농산물"/>
        <s v="수산물"/>
        <s v="축산물"/>
      </sharedItems>
    </cacheField>
    <cacheField name="방송일" numFmtId="14">
      <sharedItems containsSemiMixedTypes="0" containsNonDate="0" containsDate="1" containsString="0" minDate="2025-10-12T00:00:00" maxDate="2025-12-11T00:00:00"/>
    </cacheField>
    <cacheField name="판매가격_x000a_(단위:원)" numFmtId="41">
      <sharedItems containsSemiMixedTypes="0" containsString="0" containsNumber="1" containsInteger="1" minValue="11600" maxValue="60000" count="8">
        <n v="35200"/>
        <n v="17000"/>
        <n v="41900"/>
        <n v="15000"/>
        <n v="11600"/>
        <n v="45000"/>
        <n v="36800"/>
        <n v="60000"/>
      </sharedItems>
      <fieldGroup base="4">
        <rangePr autoStart="0" startNum="1" endNum="60000" groupInterval="20000"/>
        <groupItems count="5">
          <s v="&lt;1"/>
          <s v="1-20000"/>
          <s v="20001-40000"/>
          <s v="40001-60000"/>
          <s v="&gt;60001"/>
        </groupItems>
      </fieldGroup>
    </cacheField>
    <cacheField name="판매수량" numFmtId="177">
      <sharedItems containsSemiMixedTypes="0" containsString="0" containsNumber="1" containsInteger="1" minValue="1499" maxValue="3452"/>
    </cacheField>
    <cacheField name="상품평_x000a_(단위:건)" numFmtId="41">
      <sharedItems containsSemiMixedTypes="0" containsString="0" containsNumber="1" containsInteger="1" minValue="899" maxValue="229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s v="R34-01"/>
    <s v="예산쌀"/>
    <x v="0"/>
    <d v="2025-11-04T00:00:00"/>
    <x v="0"/>
    <n v="3022"/>
    <n v="2028"/>
  </r>
  <r>
    <s v="S15-02"/>
    <s v="먼바다돌미역"/>
    <x v="1"/>
    <d v="2025-12-10T00:00:00"/>
    <x v="1"/>
    <n v="1950"/>
    <n v="952"/>
  </r>
  <r>
    <s v="R55-03"/>
    <s v="절임배추"/>
    <x v="0"/>
    <d v="2025-11-13T00:00:00"/>
    <x v="2"/>
    <n v="3452"/>
    <n v="1121"/>
  </r>
  <r>
    <s v="K3701"/>
    <s v="예산감자"/>
    <x v="2"/>
    <d v="2025-12-01T00:00:00"/>
    <x v="3"/>
    <n v="3165"/>
    <n v="1892"/>
  </r>
  <r>
    <s v="R98-03"/>
    <s v="고구마 말랭이"/>
    <x v="0"/>
    <d v="2025-10-23T00:00:00"/>
    <x v="4"/>
    <n v="1926"/>
    <n v="899"/>
  </r>
  <r>
    <s v="K29-02"/>
    <s v="우리떡갈비"/>
    <x v="2"/>
    <d v="2025-10-12T00:00:00"/>
    <x v="5"/>
    <n v="3168"/>
    <n v="2294"/>
  </r>
  <r>
    <s v="R32-01"/>
    <s v="햅쌀 향진주"/>
    <x v="0"/>
    <d v="2025-11-25T00:00:00"/>
    <x v="6"/>
    <n v="2120"/>
    <n v="1582"/>
  </r>
  <r>
    <s v="S95-03"/>
    <s v="황금빛돌게"/>
    <x v="1"/>
    <d v="2025-12-10T00:00:00"/>
    <x v="7"/>
    <n v="1499"/>
    <n v="90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피벗 테이블1" cacheId="0" applyNumberFormats="0" applyBorderFormats="0" applyFontFormats="0" applyPatternFormats="0" applyAlignmentFormats="0" applyWidthHeightFormats="1" dataCaption="값" missingCaption="***" updatedVersion="7" minRefreshableVersion="3" useAutoFormatting="1" colGrandTotals="0" itemPrintTitles="1" mergeItem="1" createdVersion="7" indent="0" outline="1" outlineData="1" multipleFieldFilters="0" rowHeaderCaption="판매가격(단위:원)" colHeaderCaption="구분">
  <location ref="B2:H8" firstHeaderRow="1" firstDataRow="3" firstDataCol="1"/>
  <pivotFields count="7">
    <pivotField showAll="0"/>
    <pivotField dataField="1" showAll="0"/>
    <pivotField axis="axisCol" showAll="0" sortType="descending">
      <items count="4">
        <item x="2"/>
        <item x="1"/>
        <item x="0"/>
        <item t="default"/>
      </items>
    </pivotField>
    <pivotField numFmtId="14" showAll="0"/>
    <pivotField axis="axisRow" numFmtId="41" showAll="0">
      <items count="6">
        <item x="0"/>
        <item x="1"/>
        <item x="2"/>
        <item x="3"/>
        <item x="4"/>
        <item t="default"/>
      </items>
    </pivotField>
    <pivotField dataField="1" numFmtId="177" showAll="0"/>
    <pivotField numFmtId="41" showAll="0"/>
  </pivotFields>
  <rowFields count="1">
    <field x="4"/>
  </rowFields>
  <rowItems count="4">
    <i>
      <x v="1"/>
    </i>
    <i>
      <x v="2"/>
    </i>
    <i>
      <x v="3"/>
    </i>
    <i t="grand">
      <x/>
    </i>
  </rowItems>
  <colFields count="2">
    <field x="2"/>
    <field x="-2"/>
  </colFields>
  <colItems count="6">
    <i>
      <x/>
      <x/>
    </i>
    <i r="1" i="1">
      <x v="1"/>
    </i>
    <i>
      <x v="1"/>
      <x/>
    </i>
    <i r="1" i="1">
      <x v="1"/>
    </i>
    <i>
      <x v="2"/>
      <x/>
    </i>
    <i r="1" i="1">
      <x v="1"/>
    </i>
  </colItems>
  <dataFields count="2">
    <dataField name="개수 : 상품명" fld="1" subtotal="count" baseField="0" baseItem="0"/>
    <dataField name="평균 : 판매수량" fld="5" subtotal="average" baseField="4" baseItem="0"/>
  </dataFields>
  <formats count="2">
    <format dxfId="3">
      <pivotArea outline="0" collapsedLevelsAreSubtotals="1" fieldPosition="0"/>
    </format>
    <format dxfId="2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표1" displayName="표1" ref="B18:E22" totalsRowShown="0" tableBorderDxfId="8">
  <autoFilter ref="B18:E22" xr:uid="{00000000-0009-0000-0100-000001000000}"/>
  <tableColumns count="4">
    <tableColumn id="1" xr3:uid="{00000000-0010-0000-0000-000001000000}" name="상품코드" dataDxfId="7"/>
    <tableColumn id="2" xr3:uid="{00000000-0010-0000-0000-000002000000}" name="상품명" dataDxfId="6"/>
    <tableColumn id="3" xr3:uid="{00000000-0010-0000-0000-000003000000}" name="판매가격_x000a_(단위:원)" dataDxfId="5" dataCellStyle="쉼표 [0]"/>
    <tableColumn id="4" xr3:uid="{00000000-0010-0000-0000-000004000000}" name="판매수량" dataDxfId="4" dataCellStyle="쉼표 [0]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20"/>
  <sheetViews>
    <sheetView showGridLines="0" tabSelected="1" zoomScaleNormal="100" workbookViewId="0">
      <selection activeCell="I10" sqref="I10"/>
    </sheetView>
  </sheetViews>
  <sheetFormatPr defaultColWidth="9" defaultRowHeight="13.5" x14ac:dyDescent="0.3"/>
  <cols>
    <col min="1" max="1" width="1.625" style="1" customWidth="1"/>
    <col min="2" max="2" width="9.25" style="1" customWidth="1"/>
    <col min="3" max="3" width="13.375" style="1" customWidth="1"/>
    <col min="4" max="4" width="12.75" style="1" customWidth="1"/>
    <col min="5" max="5" width="14" style="1" customWidth="1"/>
    <col min="6" max="8" width="10.375" style="1" customWidth="1"/>
    <col min="9" max="10" width="10.75" style="1" customWidth="1"/>
    <col min="11" max="16384" width="9" style="1"/>
  </cols>
  <sheetData>
    <row r="1" spans="2:10" ht="22.5" customHeight="1" x14ac:dyDescent="0.3"/>
    <row r="2" spans="2:10" ht="22.5" customHeight="1" x14ac:dyDescent="0.3"/>
    <row r="3" spans="2:10" ht="22.5" customHeight="1" thickBot="1" x14ac:dyDescent="0.35"/>
    <row r="4" spans="2:10" ht="27.75" thickBot="1" x14ac:dyDescent="0.35">
      <c r="B4" s="6" t="s">
        <v>2</v>
      </c>
      <c r="C4" s="7" t="s">
        <v>5</v>
      </c>
      <c r="D4" s="7" t="s">
        <v>4</v>
      </c>
      <c r="E4" s="7" t="s">
        <v>3</v>
      </c>
      <c r="F4" s="8" t="s">
        <v>6</v>
      </c>
      <c r="G4" s="8" t="s">
        <v>7</v>
      </c>
      <c r="H4" s="8" t="s">
        <v>8</v>
      </c>
      <c r="I4" s="7" t="s">
        <v>9</v>
      </c>
      <c r="J4" s="19" t="s">
        <v>10</v>
      </c>
    </row>
    <row r="5" spans="2:10" ht="19.5" customHeight="1" x14ac:dyDescent="0.3">
      <c r="B5" s="9" t="s">
        <v>24</v>
      </c>
      <c r="C5" s="20" t="s">
        <v>21</v>
      </c>
      <c r="D5" s="21" t="s">
        <v>11</v>
      </c>
      <c r="E5" s="21">
        <v>45965</v>
      </c>
      <c r="F5" s="30">
        <v>35200</v>
      </c>
      <c r="G5" s="35">
        <v>3022</v>
      </c>
      <c r="H5" s="30">
        <v>2028</v>
      </c>
      <c r="I5" s="22" t="str">
        <f t="shared" ref="I5:I12" si="0">CHOOSE(RIGHT(B5,1),"충청","경상","전라")</f>
        <v>충청</v>
      </c>
      <c r="J5" s="23" t="str">
        <f t="shared" ref="J5:J12" si="1">IF(_xlfn.RANK.EQ(G5,$G$5:$G$12)&lt;=3,_xlfn.RANK.EQ(G5,$G$5:$G$12),"")</f>
        <v/>
      </c>
    </row>
    <row r="6" spans="2:10" ht="19.5" customHeight="1" x14ac:dyDescent="0.3">
      <c r="B6" s="2" t="s">
        <v>25</v>
      </c>
      <c r="C6" s="13" t="s">
        <v>13</v>
      </c>
      <c r="D6" s="14" t="s">
        <v>12</v>
      </c>
      <c r="E6" s="14">
        <v>46001</v>
      </c>
      <c r="F6" s="31">
        <v>17000</v>
      </c>
      <c r="G6" s="36">
        <v>1950</v>
      </c>
      <c r="H6" s="31">
        <v>952</v>
      </c>
      <c r="I6" s="18" t="str">
        <f t="shared" si="0"/>
        <v>경상</v>
      </c>
      <c r="J6" s="17" t="str">
        <f t="shared" si="1"/>
        <v/>
      </c>
    </row>
    <row r="7" spans="2:10" ht="19.5" customHeight="1" x14ac:dyDescent="0.3">
      <c r="B7" s="2" t="s">
        <v>26</v>
      </c>
      <c r="C7" s="13" t="s">
        <v>19</v>
      </c>
      <c r="D7" s="14" t="s">
        <v>11</v>
      </c>
      <c r="E7" s="14">
        <v>45974</v>
      </c>
      <c r="F7" s="31">
        <v>41900</v>
      </c>
      <c r="G7" s="36">
        <v>3452</v>
      </c>
      <c r="H7" s="31">
        <v>1121</v>
      </c>
      <c r="I7" s="18" t="str">
        <f t="shared" si="0"/>
        <v>전라</v>
      </c>
      <c r="J7" s="17">
        <f t="shared" si="1"/>
        <v>1</v>
      </c>
    </row>
    <row r="8" spans="2:10" ht="19.5" customHeight="1" x14ac:dyDescent="0.3">
      <c r="B8" s="2" t="s">
        <v>43</v>
      </c>
      <c r="C8" s="13" t="s">
        <v>41</v>
      </c>
      <c r="D8" s="14" t="s">
        <v>14</v>
      </c>
      <c r="E8" s="14">
        <v>45992</v>
      </c>
      <c r="F8" s="31">
        <v>15000</v>
      </c>
      <c r="G8" s="36">
        <v>3165</v>
      </c>
      <c r="H8" s="31">
        <v>1892</v>
      </c>
      <c r="I8" s="18" t="str">
        <f t="shared" si="0"/>
        <v>전라</v>
      </c>
      <c r="J8" s="17">
        <f t="shared" si="1"/>
        <v>3</v>
      </c>
    </row>
    <row r="9" spans="2:10" ht="19.5" customHeight="1" x14ac:dyDescent="0.3">
      <c r="B9" s="2" t="s">
        <v>27</v>
      </c>
      <c r="C9" s="13" t="s">
        <v>22</v>
      </c>
      <c r="D9" s="14" t="s">
        <v>11</v>
      </c>
      <c r="E9" s="14">
        <v>45953</v>
      </c>
      <c r="F9" s="31">
        <v>11600</v>
      </c>
      <c r="G9" s="36">
        <v>1926</v>
      </c>
      <c r="H9" s="31">
        <v>899</v>
      </c>
      <c r="I9" s="18" t="str">
        <f t="shared" si="0"/>
        <v>전라</v>
      </c>
      <c r="J9" s="17" t="str">
        <f t="shared" si="1"/>
        <v/>
      </c>
    </row>
    <row r="10" spans="2:10" ht="19.5" customHeight="1" x14ac:dyDescent="0.3">
      <c r="B10" s="2" t="s">
        <v>28</v>
      </c>
      <c r="C10" s="13" t="s">
        <v>15</v>
      </c>
      <c r="D10" s="14" t="s">
        <v>14</v>
      </c>
      <c r="E10" s="14">
        <v>45942</v>
      </c>
      <c r="F10" s="31">
        <v>45000</v>
      </c>
      <c r="G10" s="36">
        <v>3168</v>
      </c>
      <c r="H10" s="31">
        <v>2294</v>
      </c>
      <c r="I10" s="18" t="str">
        <f t="shared" si="0"/>
        <v>경상</v>
      </c>
      <c r="J10" s="17">
        <f t="shared" si="1"/>
        <v>2</v>
      </c>
    </row>
    <row r="11" spans="2:10" ht="19.5" customHeight="1" x14ac:dyDescent="0.3">
      <c r="B11" s="2" t="s">
        <v>29</v>
      </c>
      <c r="C11" s="13" t="s">
        <v>23</v>
      </c>
      <c r="D11" s="14" t="s">
        <v>11</v>
      </c>
      <c r="E11" s="14">
        <v>45986</v>
      </c>
      <c r="F11" s="31">
        <v>36800</v>
      </c>
      <c r="G11" s="36">
        <v>2120</v>
      </c>
      <c r="H11" s="31">
        <v>1582</v>
      </c>
      <c r="I11" s="18" t="str">
        <f t="shared" si="0"/>
        <v>충청</v>
      </c>
      <c r="J11" s="17" t="str">
        <f t="shared" si="1"/>
        <v/>
      </c>
    </row>
    <row r="12" spans="2:10" ht="19.5" customHeight="1" thickBot="1" x14ac:dyDescent="0.35">
      <c r="B12" s="10" t="s">
        <v>30</v>
      </c>
      <c r="C12" s="15" t="s">
        <v>16</v>
      </c>
      <c r="D12" s="16" t="s">
        <v>12</v>
      </c>
      <c r="E12" s="16">
        <v>46001</v>
      </c>
      <c r="F12" s="32">
        <v>60000</v>
      </c>
      <c r="G12" s="37">
        <v>1499</v>
      </c>
      <c r="H12" s="32">
        <v>903</v>
      </c>
      <c r="I12" s="11" t="str">
        <f t="shared" si="0"/>
        <v>전라</v>
      </c>
      <c r="J12" s="24" t="str">
        <f t="shared" si="1"/>
        <v/>
      </c>
    </row>
    <row r="13" spans="2:10" ht="19.5" customHeight="1" x14ac:dyDescent="0.3">
      <c r="B13" s="53" t="s">
        <v>17</v>
      </c>
      <c r="C13" s="54"/>
      <c r="D13" s="55"/>
      <c r="E13" s="33" t="str">
        <f>COUNTIF(D5:D12,"축산물")&amp;"개"</f>
        <v>2개</v>
      </c>
      <c r="F13" s="56"/>
      <c r="G13" s="58" t="s">
        <v>18</v>
      </c>
      <c r="H13" s="54"/>
      <c r="I13" s="55"/>
      <c r="J13" s="27">
        <f>MAX(상품평)</f>
        <v>2294</v>
      </c>
    </row>
    <row r="14" spans="2:10" ht="19.5" customHeight="1" thickBot="1" x14ac:dyDescent="0.35">
      <c r="B14" s="59" t="s">
        <v>31</v>
      </c>
      <c r="C14" s="60"/>
      <c r="D14" s="61"/>
      <c r="E14" s="34">
        <f>DAVERAGE(B4:H12,G4,D4:D5)</f>
        <v>2630</v>
      </c>
      <c r="F14" s="57"/>
      <c r="G14" s="3" t="s">
        <v>5</v>
      </c>
      <c r="H14" s="4" t="s">
        <v>20</v>
      </c>
      <c r="I14" s="5" t="s">
        <v>7</v>
      </c>
      <c r="J14" s="25">
        <f>VLOOKUP(H14,C4:H12,5,0)</f>
        <v>3022</v>
      </c>
    </row>
    <row r="20" spans="7:7" x14ac:dyDescent="0.3">
      <c r="G20" s="1" t="s">
        <v>32</v>
      </c>
    </row>
  </sheetData>
  <mergeCells count="4">
    <mergeCell ref="G13:I13"/>
    <mergeCell ref="F13:F14"/>
    <mergeCell ref="B14:D14"/>
    <mergeCell ref="B13:D13"/>
  </mergeCells>
  <phoneticPr fontId="2" type="noConversion"/>
  <conditionalFormatting sqref="B5:J12">
    <cfRule type="expression" dxfId="1" priority="1">
      <formula>$H5&gt;=2000</formula>
    </cfRule>
  </conditionalFormatting>
  <dataValidations count="1">
    <dataValidation type="list" allowBlank="1" showInputMessage="1" showErrorMessage="1" sqref="H14" xr:uid="{00000000-0002-0000-0100-000000000000}">
      <formula1>$C$5:$C$12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22"/>
  <sheetViews>
    <sheetView workbookViewId="0">
      <selection activeCell="H18" sqref="H18"/>
    </sheetView>
  </sheetViews>
  <sheetFormatPr defaultColWidth="9" defaultRowHeight="13.5" x14ac:dyDescent="0.3"/>
  <cols>
    <col min="1" max="1" width="1.625" style="1" customWidth="1"/>
    <col min="2" max="2" width="9.75" style="1" customWidth="1"/>
    <col min="3" max="3" width="13.375" style="1" customWidth="1"/>
    <col min="4" max="4" width="12.75" style="1" customWidth="1"/>
    <col min="5" max="5" width="14" style="1" customWidth="1"/>
    <col min="6" max="8" width="10.375" style="1" customWidth="1"/>
    <col min="9" max="16384" width="9" style="1"/>
  </cols>
  <sheetData>
    <row r="1" spans="2:8" ht="14.25" thickBot="1" x14ac:dyDescent="0.35"/>
    <row r="2" spans="2:8" ht="27.75" thickBot="1" x14ac:dyDescent="0.35">
      <c r="B2" s="6" t="s">
        <v>2</v>
      </c>
      <c r="C2" s="7" t="s">
        <v>5</v>
      </c>
      <c r="D2" s="7" t="s">
        <v>4</v>
      </c>
      <c r="E2" s="7" t="s">
        <v>3</v>
      </c>
      <c r="F2" s="8" t="s">
        <v>6</v>
      </c>
      <c r="G2" s="8" t="s">
        <v>7</v>
      </c>
      <c r="H2" s="8" t="s">
        <v>8</v>
      </c>
    </row>
    <row r="3" spans="2:8" x14ac:dyDescent="0.3">
      <c r="B3" s="9" t="s">
        <v>24</v>
      </c>
      <c r="C3" s="20" t="s">
        <v>21</v>
      </c>
      <c r="D3" s="21" t="s">
        <v>11</v>
      </c>
      <c r="E3" s="21">
        <v>45965</v>
      </c>
      <c r="F3" s="30">
        <v>35200</v>
      </c>
      <c r="G3" s="35">
        <v>3022</v>
      </c>
      <c r="H3" s="30">
        <v>2028</v>
      </c>
    </row>
    <row r="4" spans="2:8" x14ac:dyDescent="0.3">
      <c r="B4" s="2" t="s">
        <v>25</v>
      </c>
      <c r="C4" s="13" t="s">
        <v>13</v>
      </c>
      <c r="D4" s="14" t="s">
        <v>12</v>
      </c>
      <c r="E4" s="14">
        <v>46001</v>
      </c>
      <c r="F4" s="31">
        <v>17000</v>
      </c>
      <c r="G4" s="36">
        <v>1950</v>
      </c>
      <c r="H4" s="31">
        <v>952</v>
      </c>
    </row>
    <row r="5" spans="2:8" x14ac:dyDescent="0.3">
      <c r="B5" s="2" t="s">
        <v>26</v>
      </c>
      <c r="C5" s="13" t="s">
        <v>19</v>
      </c>
      <c r="D5" s="14" t="s">
        <v>11</v>
      </c>
      <c r="E5" s="14">
        <v>45974</v>
      </c>
      <c r="F5" s="31">
        <v>41900</v>
      </c>
      <c r="G5" s="36">
        <v>3452</v>
      </c>
      <c r="H5" s="31">
        <v>1121</v>
      </c>
    </row>
    <row r="6" spans="2:8" x14ac:dyDescent="0.3">
      <c r="B6" s="2" t="s">
        <v>42</v>
      </c>
      <c r="C6" s="13" t="s">
        <v>41</v>
      </c>
      <c r="D6" s="14" t="s">
        <v>14</v>
      </c>
      <c r="E6" s="14">
        <v>45992</v>
      </c>
      <c r="F6" s="31">
        <v>15000</v>
      </c>
      <c r="G6" s="36">
        <v>3165</v>
      </c>
      <c r="H6" s="31">
        <v>1892</v>
      </c>
    </row>
    <row r="7" spans="2:8" x14ac:dyDescent="0.3">
      <c r="B7" s="2" t="s">
        <v>27</v>
      </c>
      <c r="C7" s="13" t="s">
        <v>22</v>
      </c>
      <c r="D7" s="14" t="s">
        <v>11</v>
      </c>
      <c r="E7" s="14">
        <v>45953</v>
      </c>
      <c r="F7" s="31">
        <v>11600</v>
      </c>
      <c r="G7" s="36">
        <v>1926</v>
      </c>
      <c r="H7" s="31">
        <v>899</v>
      </c>
    </row>
    <row r="8" spans="2:8" x14ac:dyDescent="0.3">
      <c r="B8" s="2" t="s">
        <v>28</v>
      </c>
      <c r="C8" s="13" t="s">
        <v>15</v>
      </c>
      <c r="D8" s="14" t="s">
        <v>14</v>
      </c>
      <c r="E8" s="14">
        <v>45942</v>
      </c>
      <c r="F8" s="31">
        <v>45000</v>
      </c>
      <c r="G8" s="36">
        <v>3168</v>
      </c>
      <c r="H8" s="31">
        <v>2294</v>
      </c>
    </row>
    <row r="9" spans="2:8" x14ac:dyDescent="0.3">
      <c r="B9" s="2" t="s">
        <v>29</v>
      </c>
      <c r="C9" s="13" t="s">
        <v>23</v>
      </c>
      <c r="D9" s="14" t="s">
        <v>11</v>
      </c>
      <c r="E9" s="14">
        <v>45986</v>
      </c>
      <c r="F9" s="31">
        <v>36800</v>
      </c>
      <c r="G9" s="36">
        <v>2120</v>
      </c>
      <c r="H9" s="31">
        <v>1582</v>
      </c>
    </row>
    <row r="10" spans="2:8" ht="14.25" thickBot="1" x14ac:dyDescent="0.35">
      <c r="B10" s="10" t="s">
        <v>30</v>
      </c>
      <c r="C10" s="15" t="s">
        <v>16</v>
      </c>
      <c r="D10" s="16" t="s">
        <v>12</v>
      </c>
      <c r="E10" s="16">
        <v>46001</v>
      </c>
      <c r="F10" s="32">
        <v>60000</v>
      </c>
      <c r="G10" s="37">
        <v>1499</v>
      </c>
      <c r="H10" s="32">
        <v>903</v>
      </c>
    </row>
    <row r="13" spans="2:8" ht="14.25" thickBot="1" x14ac:dyDescent="0.35"/>
    <row r="14" spans="2:8" ht="27" x14ac:dyDescent="0.3">
      <c r="B14" s="7" t="s">
        <v>4</v>
      </c>
      <c r="C14" s="8" t="s">
        <v>8</v>
      </c>
    </row>
    <row r="15" spans="2:8" x14ac:dyDescent="0.3">
      <c r="B15" s="1" t="s">
        <v>33</v>
      </c>
    </row>
    <row r="16" spans="2:8" x14ac:dyDescent="0.3">
      <c r="C16" s="1" t="s">
        <v>34</v>
      </c>
    </row>
    <row r="18" spans="2:5" ht="27.75" thickBot="1" x14ac:dyDescent="0.35">
      <c r="B18" s="44" t="s">
        <v>2</v>
      </c>
      <c r="C18" s="45" t="s">
        <v>5</v>
      </c>
      <c r="D18" s="46" t="s">
        <v>6</v>
      </c>
      <c r="E18" s="47" t="s">
        <v>7</v>
      </c>
    </row>
    <row r="19" spans="2:5" x14ac:dyDescent="0.3">
      <c r="B19" s="40" t="s">
        <v>24</v>
      </c>
      <c r="C19" s="20" t="s">
        <v>21</v>
      </c>
      <c r="D19" s="38">
        <v>35200</v>
      </c>
      <c r="E19" s="42">
        <v>3022</v>
      </c>
    </row>
    <row r="20" spans="2:5" x14ac:dyDescent="0.3">
      <c r="B20" s="41" t="s">
        <v>25</v>
      </c>
      <c r="C20" s="13" t="s">
        <v>13</v>
      </c>
      <c r="D20" s="39">
        <v>17000</v>
      </c>
      <c r="E20" s="43">
        <v>1950</v>
      </c>
    </row>
    <row r="21" spans="2:5" x14ac:dyDescent="0.3">
      <c r="B21" s="41" t="s">
        <v>28</v>
      </c>
      <c r="C21" s="13" t="s">
        <v>15</v>
      </c>
      <c r="D21" s="39">
        <v>45000</v>
      </c>
      <c r="E21" s="43">
        <v>3168</v>
      </c>
    </row>
    <row r="22" spans="2:5" x14ac:dyDescent="0.3">
      <c r="B22" s="48" t="s">
        <v>30</v>
      </c>
      <c r="C22" s="49" t="s">
        <v>16</v>
      </c>
      <c r="D22" s="50">
        <v>60000</v>
      </c>
      <c r="E22" s="51">
        <v>1499</v>
      </c>
    </row>
  </sheetData>
  <phoneticPr fontId="2" type="noConversion"/>
  <conditionalFormatting sqref="B3:H10">
    <cfRule type="expression" dxfId="0" priority="1">
      <formula>$H3&gt;=2000</formula>
    </cfRule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J19"/>
  <sheetViews>
    <sheetView workbookViewId="0">
      <selection activeCell="D13" sqref="D13"/>
    </sheetView>
  </sheetViews>
  <sheetFormatPr defaultColWidth="9" defaultRowHeight="13.5" x14ac:dyDescent="0.3"/>
  <cols>
    <col min="1" max="1" width="1.625" style="1" customWidth="1"/>
    <col min="2" max="2" width="20.25" style="1" bestFit="1" customWidth="1"/>
    <col min="3" max="3" width="12.25" style="1" bestFit="1" customWidth="1"/>
    <col min="4" max="4" width="14.25" style="1" bestFit="1" customWidth="1"/>
    <col min="5" max="5" width="12.25" style="1" bestFit="1" customWidth="1"/>
    <col min="6" max="6" width="14.25" style="1" bestFit="1" customWidth="1"/>
    <col min="7" max="7" width="12.25" style="1" bestFit="1" customWidth="1"/>
    <col min="8" max="8" width="14.25" style="1" bestFit="1" customWidth="1"/>
    <col min="9" max="9" width="16.875" style="1" bestFit="1" customWidth="1"/>
    <col min="10" max="10" width="18.75" style="1" bestFit="1" customWidth="1"/>
    <col min="11" max="16384" width="9" style="1"/>
  </cols>
  <sheetData>
    <row r="1" spans="2:10" ht="19.5" customHeight="1" x14ac:dyDescent="0.3"/>
    <row r="2" spans="2:10" ht="19.5" customHeight="1" x14ac:dyDescent="0.3">
      <c r="B2" s="29"/>
      <c r="C2" s="12" t="s">
        <v>4</v>
      </c>
      <c r="D2" s="29"/>
      <c r="E2" s="29"/>
      <c r="F2" s="29"/>
      <c r="G2" s="29"/>
      <c r="H2" s="29"/>
      <c r="I2"/>
      <c r="J2"/>
    </row>
    <row r="3" spans="2:10" ht="19.5" customHeight="1" x14ac:dyDescent="0.3">
      <c r="B3" s="29"/>
      <c r="C3" s="62" t="s">
        <v>14</v>
      </c>
      <c r="D3" s="63"/>
      <c r="E3" s="62" t="s">
        <v>12</v>
      </c>
      <c r="F3" s="63"/>
      <c r="G3" s="62" t="s">
        <v>11</v>
      </c>
      <c r="H3" s="63"/>
      <c r="I3"/>
      <c r="J3"/>
    </row>
    <row r="4" spans="2:10" ht="19.5" customHeight="1" x14ac:dyDescent="0.3">
      <c r="B4" s="12" t="s">
        <v>37</v>
      </c>
      <c r="C4" s="28" t="s">
        <v>35</v>
      </c>
      <c r="D4" s="28" t="s">
        <v>36</v>
      </c>
      <c r="E4" s="28" t="s">
        <v>35</v>
      </c>
      <c r="F4" s="28" t="s">
        <v>36</v>
      </c>
      <c r="G4" s="28" t="s">
        <v>35</v>
      </c>
      <c r="H4" s="28" t="s">
        <v>36</v>
      </c>
      <c r="I4"/>
      <c r="J4"/>
    </row>
    <row r="5" spans="2:10" ht="19.5" customHeight="1" x14ac:dyDescent="0.3">
      <c r="B5" s="52" t="s">
        <v>38</v>
      </c>
      <c r="C5" s="26">
        <v>1</v>
      </c>
      <c r="D5" s="26">
        <v>3165</v>
      </c>
      <c r="E5" s="26">
        <v>1</v>
      </c>
      <c r="F5" s="26">
        <v>1950</v>
      </c>
      <c r="G5" s="26">
        <v>1</v>
      </c>
      <c r="H5" s="26">
        <v>1926</v>
      </c>
      <c r="I5"/>
      <c r="J5"/>
    </row>
    <row r="6" spans="2:10" ht="19.5" customHeight="1" x14ac:dyDescent="0.3">
      <c r="B6" s="52" t="s">
        <v>39</v>
      </c>
      <c r="C6" s="26" t="s">
        <v>1</v>
      </c>
      <c r="D6" s="26" t="s">
        <v>1</v>
      </c>
      <c r="E6" s="26" t="s">
        <v>1</v>
      </c>
      <c r="F6" s="26" t="s">
        <v>1</v>
      </c>
      <c r="G6" s="26">
        <v>2</v>
      </c>
      <c r="H6" s="26">
        <v>2571</v>
      </c>
      <c r="I6"/>
      <c r="J6"/>
    </row>
    <row r="7" spans="2:10" ht="19.5" customHeight="1" x14ac:dyDescent="0.3">
      <c r="B7" s="52" t="s">
        <v>40</v>
      </c>
      <c r="C7" s="26">
        <v>1</v>
      </c>
      <c r="D7" s="26">
        <v>3168</v>
      </c>
      <c r="E7" s="26">
        <v>1</v>
      </c>
      <c r="F7" s="26">
        <v>1499</v>
      </c>
      <c r="G7" s="26">
        <v>1</v>
      </c>
      <c r="H7" s="26">
        <v>3452</v>
      </c>
      <c r="I7"/>
      <c r="J7"/>
    </row>
    <row r="8" spans="2:10" ht="19.5" customHeight="1" x14ac:dyDescent="0.3">
      <c r="B8" s="52" t="s">
        <v>0</v>
      </c>
      <c r="C8" s="26">
        <v>2</v>
      </c>
      <c r="D8" s="26">
        <v>3166.5</v>
      </c>
      <c r="E8" s="26">
        <v>2</v>
      </c>
      <c r="F8" s="26">
        <v>1724.5</v>
      </c>
      <c r="G8" s="26">
        <v>4</v>
      </c>
      <c r="H8" s="26">
        <v>2630</v>
      </c>
      <c r="I8"/>
      <c r="J8"/>
    </row>
    <row r="9" spans="2:10" ht="16.5" x14ac:dyDescent="0.3">
      <c r="B9"/>
      <c r="C9"/>
      <c r="D9"/>
      <c r="E9"/>
      <c r="F9"/>
      <c r="G9"/>
      <c r="H9"/>
      <c r="I9"/>
      <c r="J9"/>
    </row>
    <row r="10" spans="2:10" ht="16.5" x14ac:dyDescent="0.3">
      <c r="B10"/>
      <c r="C10"/>
      <c r="D10"/>
      <c r="E10"/>
      <c r="F10"/>
      <c r="G10"/>
      <c r="H10"/>
      <c r="I10"/>
      <c r="J10"/>
    </row>
    <row r="11" spans="2:10" ht="16.5" x14ac:dyDescent="0.3">
      <c r="B11"/>
      <c r="C11"/>
      <c r="D11"/>
      <c r="E11"/>
      <c r="F11"/>
      <c r="G11"/>
      <c r="H11"/>
      <c r="I11"/>
      <c r="J11"/>
    </row>
    <row r="12" spans="2:10" ht="16.5" x14ac:dyDescent="0.3">
      <c r="B12"/>
      <c r="C12"/>
      <c r="D12"/>
      <c r="E12"/>
      <c r="F12"/>
      <c r="G12"/>
      <c r="H12"/>
      <c r="I12"/>
      <c r="J12"/>
    </row>
    <row r="13" spans="2:10" ht="16.5" x14ac:dyDescent="0.3">
      <c r="B13"/>
      <c r="C13"/>
      <c r="D13"/>
      <c r="E13"/>
      <c r="F13"/>
      <c r="G13"/>
      <c r="H13"/>
      <c r="I13"/>
      <c r="J13"/>
    </row>
    <row r="14" spans="2:10" ht="16.5" x14ac:dyDescent="0.3">
      <c r="B14"/>
      <c r="C14"/>
      <c r="D14"/>
    </row>
    <row r="15" spans="2:10" ht="16.5" x14ac:dyDescent="0.3">
      <c r="B15"/>
      <c r="C15"/>
      <c r="D15"/>
    </row>
    <row r="16" spans="2:10" ht="16.5" x14ac:dyDescent="0.3">
      <c r="B16"/>
      <c r="C16"/>
      <c r="D16"/>
    </row>
    <row r="17" spans="2:4" ht="16.5" x14ac:dyDescent="0.3">
      <c r="B17"/>
      <c r="C17"/>
      <c r="D17"/>
    </row>
    <row r="18" spans="2:4" ht="16.5" x14ac:dyDescent="0.3">
      <c r="B18"/>
      <c r="C18"/>
      <c r="D18"/>
    </row>
    <row r="19" spans="2:4" ht="16.5" x14ac:dyDescent="0.3">
      <c r="B19"/>
      <c r="C19"/>
      <c r="D19"/>
    </row>
  </sheetData>
  <mergeCells count="3">
    <mergeCell ref="E3:F3"/>
    <mergeCell ref="G3:H3"/>
    <mergeCell ref="C3:D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상품평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GHYOO YOO</cp:lastModifiedBy>
  <dcterms:created xsi:type="dcterms:W3CDTF">2019-10-10T06:12:49Z</dcterms:created>
  <dcterms:modified xsi:type="dcterms:W3CDTF">2025-12-13T03:39:47Z</dcterms:modified>
</cp:coreProperties>
</file>